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iemen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<sst xmlns="http://schemas.openxmlformats.org/spreadsheetml/2006/main" count="9" uniqueCount="9">
  <si>
    <t xml:space="preserve">Date</t>
  </si>
  <si>
    <t xml:space="preserve">Nom</t>
  </si>
  <si>
    <t xml:space="preserve">Prénom</t>
  </si>
  <si>
    <t xml:space="preserve">Ville</t>
  </si>
  <si>
    <t xml:space="preserve">Pays</t>
  </si>
  <si>
    <t xml:space="preserve">Nom de votre bateau</t>
  </si>
  <si>
    <t xml:space="preserve">Type de Pabouk</t>
  </si>
  <si>
    <t xml:space="preserve">Nom de l'Equipier(e)</t>
  </si>
  <si>
    <t xml:space="preserve">Prénom de l'Equipier(e)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</si>
</sst>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EAD1DC"/>
        <bgColor rgb="FFFFCC99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AD1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8" activeCellId="0" sqref="I8"/>
    </sheetView>
  </sheetViews>
  <sheetFormatPr defaultColWidth="14.4375" defaultRowHeight="15" zeroHeight="false" outlineLevelRow="0" outlineLevelCol="0"/>
  <cols>
    <col collapsed="false" customWidth="true" hidden="false" outlineLevel="0" max="1" min="1" style="0" width="18"/>
    <col collapsed="false" customWidth="true" hidden="false" outlineLevel="0" max="2" min="2" style="0" width="23.86"/>
    <col collapsed="false" customWidth="true" hidden="false" outlineLevel="0" max="4" min="4" style="0" width="25.57"/>
    <col collapsed="false" customWidth="true" hidden="false" outlineLevel="0" max="5" min="5" style="0" width="6.85"/>
    <col collapsed="false" customWidth="true" hidden="false" outlineLevel="0" max="6" min="6" style="0" width="19.29"/>
    <col collapsed="false" customWidth="true" hidden="false" outlineLevel="0" max="7" min="7" style="1" width="16.79"/>
    <col collapsed="false" customWidth="true" hidden="false" outlineLevel="0" max="8" min="8" style="0" width="21.15"/>
    <col collapsed="false" customWidth="true" hidden="false" outlineLevel="0" max="9" min="9" style="0" width="25.14"/>
  </cols>
  <sheetData>
    <row r="1" s="4" customFormat="true" ht="26.8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</row>
    <row r="2" customFormat="false" ht="14.25" hidden="false" customHeight="true" outlineLevel="0" collapsed="false">
      <c r="A2" s="5" t="str">
        <f aca="false">"15/12/2024 à 13:26"</f>
        <v>15/12/2024 à 13:26</v>
      </c>
      <c r="B2" s="5" t="str">
        <f aca="false">"Ansquer"</f>
        <v>Ansquer</v>
      </c>
      <c r="C2" s="5" t="str">
        <f aca="false">"Cédric"</f>
        <v>Cédric</v>
      </c>
      <c r="D2" s="5" t="str">
        <f aca="false">"Rezé"</f>
        <v>Rezé</v>
      </c>
      <c r="E2" s="5" t="str">
        <f aca="false">"France"</f>
        <v>France</v>
      </c>
      <c r="F2" s="5" t="str">
        <f aca="false">"gingko biloba 2"</f>
        <v>gingko biloba 2</v>
      </c>
      <c r="G2" s="6" t="str">
        <f aca="false">"LOVE"</f>
        <v>LOVE</v>
      </c>
      <c r="H2" s="5" t="str">
        <f aca="false">"FOND "</f>
        <v>FOND </v>
      </c>
      <c r="I2" s="5" t="str">
        <f aca="false">"Nathalie"</f>
        <v>Nathalie</v>
      </c>
    </row>
    <row r="3" customFormat="false" ht="14.25" hidden="false" customHeight="true" outlineLevel="0" collapsed="false">
      <c r="A3" s="5" t="str">
        <f aca="false">"16/11/2024 à 15:43"</f>
        <v>16/11/2024 à 15:43</v>
      </c>
      <c r="B3" s="5" t="str">
        <f aca="false">"Le Saec"</f>
        <v>Le Saec</v>
      </c>
      <c r="C3" s="5" t="str">
        <f aca="false">"alain"</f>
        <v>alain</v>
      </c>
      <c r="D3" s="5" t="str">
        <f aca="false">"LA CRAU"</f>
        <v>LA CRAU</v>
      </c>
      <c r="E3" s="5" t="str">
        <f aca="false">"France"</f>
        <v>France</v>
      </c>
      <c r="F3" s="5" t="str">
        <f aca="false">"AR VAG"</f>
        <v>AR VAG</v>
      </c>
      <c r="G3" s="6" t="str">
        <f aca="false">"LOVE"</f>
        <v>LOVE</v>
      </c>
      <c r="H3" s="5" t="str">
        <f aca="false">""</f>
        <v/>
      </c>
      <c r="I3" s="5" t="str">
        <f aca="false">""</f>
        <v/>
      </c>
    </row>
    <row r="4" customFormat="false" ht="14.25" hidden="false" customHeight="true" outlineLevel="0" collapsed="false">
      <c r="A4" s="5" t="str">
        <f aca="false">"03/11/2024 à 12:17"</f>
        <v>03/11/2024 à 12:17</v>
      </c>
      <c r="B4" s="5" t="str">
        <f aca="false">"Bruvry"</f>
        <v>Bruvry</v>
      </c>
      <c r="C4" s="5" t="str">
        <f aca="false">"Pierre"</f>
        <v>Pierre</v>
      </c>
      <c r="D4" s="5" t="str">
        <f aca="false">"Landeda"</f>
        <v>Landeda</v>
      </c>
      <c r="E4" s="5" t="str">
        <f aca="false">"France"</f>
        <v>France</v>
      </c>
      <c r="F4" s="5" t="str">
        <f aca="false">"Calypso"</f>
        <v>Calypso</v>
      </c>
      <c r="G4" s="6" t="str">
        <f aca="false">"LOVE"</f>
        <v>LOVE</v>
      </c>
      <c r="H4" s="5" t="str">
        <f aca="false">"Bruvry"</f>
        <v>Bruvry</v>
      </c>
      <c r="I4" s="5" t="str">
        <f aca="false">"Françoise "</f>
        <v>Françoise </v>
      </c>
    </row>
    <row r="5" customFormat="false" ht="14.25" hidden="false" customHeight="true" outlineLevel="0" collapsed="false">
      <c r="A5" s="5" t="str">
        <f aca="false">"24/09/2024 à 12:39"</f>
        <v>24/09/2024 à 12:39</v>
      </c>
      <c r="B5" s="5" t="str">
        <f aca="false">"Leduc"</f>
        <v>Leduc</v>
      </c>
      <c r="C5" s="5" t="str">
        <f aca="false">"Jacques"</f>
        <v>Jacques</v>
      </c>
      <c r="D5" s="5" t="str">
        <f aca="false">"Poissy"</f>
        <v>Poissy</v>
      </c>
      <c r="E5" s="5" t="str">
        <f aca="false">"France"</f>
        <v>France</v>
      </c>
      <c r="F5" s="5" t="str">
        <f aca="false">"Petit-duc Scops"</f>
        <v>Petit-duc Scops</v>
      </c>
      <c r="G5" s="6" t="str">
        <f aca="false">"360"</f>
        <v>360</v>
      </c>
      <c r="H5" s="5" t="str">
        <f aca="false">"Leduc"</f>
        <v>Leduc</v>
      </c>
      <c r="I5" s="5" t="str">
        <f aca="false">"Virginie"</f>
        <v>Virginie</v>
      </c>
    </row>
    <row r="6" customFormat="false" ht="14.25" hidden="false" customHeight="true" outlineLevel="0" collapsed="false">
      <c r="A6" s="5" t="str">
        <f aca="false">"02/07/2024 à 21:10"</f>
        <v>02/07/2024 à 21:10</v>
      </c>
      <c r="B6" s="5" t="str">
        <f aca="false">"Maugard Colonne "</f>
        <v>Maugard Colonne </v>
      </c>
      <c r="C6" s="5" t="str">
        <f aca="false">"Isabelle"</f>
        <v>Isabelle</v>
      </c>
      <c r="D6" s="5" t="str">
        <f aca="false">"Fouesnant "</f>
        <v>Fouesnant </v>
      </c>
      <c r="E6" s="5" t="str">
        <f aca="false">"France"</f>
        <v>France</v>
      </c>
      <c r="F6" s="5" t="str">
        <f aca="false">"Joa"</f>
        <v>Joa</v>
      </c>
      <c r="G6" s="6" t="str">
        <f aca="false">"LOVE"</f>
        <v>LOVE</v>
      </c>
      <c r="H6" s="5" t="str">
        <f aca="false">"Maugard"</f>
        <v>Maugard</v>
      </c>
      <c r="I6" s="5" t="str">
        <f aca="false">"Henri"</f>
        <v>Henri</v>
      </c>
    </row>
    <row r="7" customFormat="false" ht="14.25" hidden="false" customHeight="true" outlineLevel="0" collapsed="false">
      <c r="A7" s="5" t="str">
        <f aca="false">"19/05/2024 à 18:56"</f>
        <v>19/05/2024 à 18:56</v>
      </c>
      <c r="B7" s="5" t="str">
        <f aca="false">"Oliviero"</f>
        <v>Oliviero</v>
      </c>
      <c r="C7" s="5" t="str">
        <f aca="false">"patrice"</f>
        <v>patrice</v>
      </c>
      <c r="D7" s="5" t="str">
        <f aca="false">"44350 - ST MOLF"</f>
        <v>44350 - ST MOLF</v>
      </c>
      <c r="E7" s="5" t="str">
        <f aca="false">"France"</f>
        <v>France</v>
      </c>
      <c r="F7" s="5" t="str">
        <f aca="false">"KRISSTOUFF"</f>
        <v>KRISSTOUFF</v>
      </c>
      <c r="G7" s="6" t="str">
        <f aca="false">"OPEN"</f>
        <v>OPEN</v>
      </c>
      <c r="H7" s="5" t="str">
        <f aca="false">"oliviero"</f>
        <v>oliviero</v>
      </c>
      <c r="I7" s="5" t="str">
        <f aca="false">"christine"</f>
        <v>christine</v>
      </c>
    </row>
    <row r="8" customFormat="false" ht="14.25" hidden="false" customHeight="true" outlineLevel="0" collapsed="false">
      <c r="A8" s="5" t="str">
        <f aca="false">"04/03/2024 à 09:44"</f>
        <v>04/03/2024 à 09:44</v>
      </c>
      <c r="B8" s="5" t="str">
        <f aca="false">"CHALLINE"</f>
        <v>CHALLINE</v>
      </c>
      <c r="C8" s="5" t="str">
        <f aca="false">"BERTRAND"</f>
        <v>BERTRAND</v>
      </c>
      <c r="D8" s="5" t="str">
        <f aca="false">"CAEN"</f>
        <v>CAEN</v>
      </c>
      <c r="E8" s="5" t="str">
        <f aca="false">"France"</f>
        <v>France</v>
      </c>
      <c r="F8" s="5" t="str">
        <f aca="false">"IDEFIX"</f>
        <v>IDEFIX</v>
      </c>
      <c r="G8" s="6" t="str">
        <f aca="false">"LOVE"</f>
        <v>LOVE</v>
      </c>
      <c r="H8" s="5" t="str">
        <f aca="false">"CHALLINE "</f>
        <v>CHALLINE </v>
      </c>
      <c r="I8" s="5" t="str">
        <f aca="false">"Sylvie"</f>
        <v>Sylvie</v>
      </c>
    </row>
    <row r="9" customFormat="false" ht="14.25" hidden="false" customHeight="true" outlineLevel="0" collapsed="false">
      <c r="A9" s="5" t="str">
        <f aca="false">"21/02/2024 à 18:45"</f>
        <v>21/02/2024 à 18:45</v>
      </c>
      <c r="B9" s="5" t="str">
        <f aca="false">"Subts"</f>
        <v>Subts</v>
      </c>
      <c r="C9" s="5" t="str">
        <f aca="false">"Christophe"</f>
        <v>Christophe</v>
      </c>
      <c r="D9" s="5" t="str">
        <f aca="false">"La Foret Fouesnant"</f>
        <v>La Foret Fouesnant</v>
      </c>
      <c r="E9" s="5" t="str">
        <f aca="false">"France"</f>
        <v>France</v>
      </c>
      <c r="F9" s="5" t="str">
        <f aca="false">"Jodek"</f>
        <v>Jodek</v>
      </c>
      <c r="G9" s="6" t="str">
        <f aca="false">"LOVE"</f>
        <v>LOVE</v>
      </c>
      <c r="H9" s="5" t="str">
        <f aca="false">""</f>
        <v/>
      </c>
      <c r="I9" s="5" t="str">
        <f aca="false">""</f>
        <v/>
      </c>
    </row>
    <row r="10" customFormat="false" ht="14.25" hidden="false" customHeight="true" outlineLevel="0" collapsed="false">
      <c r="A10" s="5" t="str">
        <f aca="false">"14/02/2024 à 19:18"</f>
        <v>14/02/2024 à 19:18</v>
      </c>
      <c r="B10" s="5" t="str">
        <f aca="false">"FORNER"</f>
        <v>FORNER</v>
      </c>
      <c r="C10" s="5" t="str">
        <f aca="false">"POL"</f>
        <v>POL</v>
      </c>
      <c r="D10" s="5" t="str">
        <f aca="false">"LANDAUL"</f>
        <v>LANDAUL</v>
      </c>
      <c r="E10" s="5" t="str">
        <f aca="false">"France"</f>
        <v>France</v>
      </c>
      <c r="F10" s="5" t="str">
        <f aca="false">"KLEIENN"</f>
        <v>KLEIENN</v>
      </c>
      <c r="G10" s="6" t="str">
        <f aca="false">"LOVE"</f>
        <v>LOVE</v>
      </c>
      <c r="H10" s="5" t="str">
        <f aca="false">""</f>
        <v/>
      </c>
      <c r="I10" s="5" t="str">
        <f aca="false">""</f>
        <v/>
      </c>
    </row>
    <row r="11" customFormat="false" ht="14.25" hidden="false" customHeight="true" outlineLevel="0" collapsed="false">
      <c r="A11" s="5" t="str">
        <f aca="false">"13/02/2024 à 23:29"</f>
        <v>13/02/2024 à 23:29</v>
      </c>
      <c r="B11" s="5" t="str">
        <f aca="false">"BOUARD"</f>
        <v>BOUARD</v>
      </c>
      <c r="C11" s="5" t="str">
        <f aca="false">"Yann"</f>
        <v>Yann</v>
      </c>
      <c r="D11" s="5" t="str">
        <f aca="false">"Rezé"</f>
        <v>Rezé</v>
      </c>
      <c r="E11" s="5" t="str">
        <f aca="false">"France"</f>
        <v>France</v>
      </c>
      <c r="F11" s="5" t="str">
        <f aca="false">"La Rieuse"</f>
        <v>La Rieuse</v>
      </c>
      <c r="G11" s="6" t="str">
        <f aca="false">"LOVE"</f>
        <v>LOVE</v>
      </c>
      <c r="H11" s="5" t="str">
        <f aca="false">""</f>
        <v/>
      </c>
      <c r="I11" s="5" t="str">
        <f aca="false">""</f>
        <v/>
      </c>
    </row>
    <row r="12" customFormat="false" ht="14.25" hidden="false" customHeight="true" outlineLevel="0" collapsed="false">
      <c r="A12" s="5" t="str">
        <f aca="false">"06/02/2024 à 15:25"</f>
        <v>06/02/2024 à 15:25</v>
      </c>
      <c r="B12" s="5" t="str">
        <f aca="false">"Bony"</f>
        <v>Bony</v>
      </c>
      <c r="C12" s="5" t="str">
        <f aca="false">"pierre"</f>
        <v>pierre</v>
      </c>
      <c r="D12" s="5" t="str">
        <f aca="false">"st  jorioz"</f>
        <v>st  jorioz</v>
      </c>
      <c r="E12" s="5" t="str">
        <f aca="false">"France"</f>
        <v>France</v>
      </c>
      <c r="F12" s="5" t="str">
        <f aca="false">"Vent en poupe"</f>
        <v>Vent en poupe</v>
      </c>
      <c r="G12" s="6" t="str">
        <f aca="false">"LOVE"</f>
        <v>LOVE</v>
      </c>
      <c r="H12" s="5" t="str">
        <f aca="false">""</f>
        <v/>
      </c>
      <c r="I12" s="5" t="str">
        <f aca="false">""</f>
        <v/>
      </c>
    </row>
    <row r="13" customFormat="false" ht="14.25" hidden="false" customHeight="true" outlineLevel="0" collapsed="false">
      <c r="A13" s="5" t="str">
        <f aca="false">"06/02/2024 à 12:21"</f>
        <v>06/02/2024 à 12:21</v>
      </c>
      <c r="B13" s="5" t="str">
        <f aca="false">"KRAUSZ"</f>
        <v>KRAUSZ</v>
      </c>
      <c r="C13" s="5" t="str">
        <f aca="false">"MICHEL"</f>
        <v>MICHEL</v>
      </c>
      <c r="D13" s="5" t="str">
        <f aca="false">"COMBRIT"</f>
        <v>COMBRIT</v>
      </c>
      <c r="E13" s="5" t="str">
        <f aca="false">"France"</f>
        <v>France</v>
      </c>
      <c r="F13" s="5" t="str">
        <f aca="false">"AVEL HEOL"</f>
        <v>AVEL HEOL</v>
      </c>
      <c r="G13" s="6" t="str">
        <f aca="false">"LOVE"</f>
        <v>LOVE</v>
      </c>
      <c r="H13" s="5" t="str">
        <f aca="false">"KRAUSZ"</f>
        <v>KRAUSZ</v>
      </c>
      <c r="I13" s="5" t="str">
        <f aca="false">"VALENTINE"</f>
        <v>VALENTINE</v>
      </c>
    </row>
    <row r="14" customFormat="false" ht="14.25" hidden="false" customHeight="true" outlineLevel="0" collapsed="false">
      <c r="A14" s="5" t="str">
        <f aca="false">"04/02/2024 à 15:40"</f>
        <v>04/02/2024 à 15:40</v>
      </c>
      <c r="B14" s="5" t="str">
        <f aca="false">"DEBONTE"</f>
        <v>DEBONTE</v>
      </c>
      <c r="C14" s="5" t="str">
        <f aca="false">"OLIVIER"</f>
        <v>OLIVIER</v>
      </c>
      <c r="D14" s="5" t="str">
        <f aca="false">"LA FORET FOUESNANT"</f>
        <v>LA FORET FOUESNANT</v>
      </c>
      <c r="E14" s="5" t="str">
        <f aca="false">"France"</f>
        <v>France</v>
      </c>
      <c r="F14" s="5" t="str">
        <f aca="false">"PURA VIDA"</f>
        <v>PURA VIDA</v>
      </c>
      <c r="G14" s="6" t="str">
        <f aca="false">"LOVE"</f>
        <v>LOVE</v>
      </c>
      <c r="H14" s="5" t="str">
        <f aca="false">""</f>
        <v/>
      </c>
      <c r="I14" s="5" t="str">
        <f aca="false">""</f>
        <v/>
      </c>
    </row>
    <row r="15" customFormat="false" ht="14.25" hidden="false" customHeight="true" outlineLevel="0" collapsed="false">
      <c r="A15" s="5" t="str">
        <f aca="false">"04/02/2024 à 05:37"</f>
        <v>04/02/2024 à 05:37</v>
      </c>
      <c r="B15" s="5" t="str">
        <f aca="false">"AUTRET"</f>
        <v>AUTRET</v>
      </c>
      <c r="C15" s="5" t="str">
        <f aca="false">"Alain"</f>
        <v>Alain</v>
      </c>
      <c r="D15" s="5" t="str">
        <f aca="false">"LA FORET FOUESNANT"</f>
        <v>LA FORET FOUESNANT</v>
      </c>
      <c r="E15" s="5" t="str">
        <f aca="false">"France"</f>
        <v>France</v>
      </c>
      <c r="F15" s="5" t="str">
        <f aca="false">"AA"</f>
        <v>AA</v>
      </c>
      <c r="G15" s="6" t="str">
        <f aca="false">"LOVE"</f>
        <v>LOVE</v>
      </c>
      <c r="H15" s="5" t="str">
        <f aca="false">"AUTRET"</f>
        <v>AUTRET</v>
      </c>
      <c r="I15" s="5" t="str">
        <f aca="false">"Jocelyne"</f>
        <v>Jocelyne</v>
      </c>
    </row>
    <row r="16" customFormat="false" ht="14.25" hidden="false" customHeight="true" outlineLevel="0" collapsed="false">
      <c r="A16" s="5" t="str">
        <f aca="false">"28/01/2024 à 14:31"</f>
        <v>28/01/2024 à 14:31</v>
      </c>
      <c r="B16" s="5" t="str">
        <f aca="false">"RICHARD-KERDONCUFF"</f>
        <v>RICHARD-KERDONCUFF</v>
      </c>
      <c r="C16" s="5" t="str">
        <f aca="false">"Yves"</f>
        <v>Yves</v>
      </c>
      <c r="D16" s="5" t="str">
        <f aca="false">"DOUARNENEZ"</f>
        <v>DOUARNENEZ</v>
      </c>
      <c r="E16" s="5" t="str">
        <f aca="false">"France"</f>
        <v>France</v>
      </c>
      <c r="F16" s="5" t="str">
        <f aca="false">"JAMES"</f>
        <v>JAMES</v>
      </c>
      <c r="G16" s="6" t="str">
        <f aca="false">"700"</f>
        <v>700</v>
      </c>
      <c r="H16" s="5" t="str">
        <f aca="false">"RICHARD-KERDONCUFF"</f>
        <v>RICHARD-KERDONCUFF</v>
      </c>
      <c r="I16" s="5" t="str">
        <f aca="false">"CLAIRE"</f>
        <v>CLAIRE</v>
      </c>
    </row>
    <row r="17" customFormat="false" ht="14.25" hidden="false" customHeight="true" outlineLevel="0" collapsed="false">
      <c r="A17" s="5" t="str">
        <f aca="false">"27/01/2024 à 10:10"</f>
        <v>27/01/2024 à 10:10</v>
      </c>
      <c r="B17" s="5" t="str">
        <f aca="false">"BERGEAT"</f>
        <v>BERGEAT</v>
      </c>
      <c r="C17" s="5" t="str">
        <f aca="false">"PATRICK"</f>
        <v>PATRICK</v>
      </c>
      <c r="D17" s="5" t="str">
        <f aca="false">"DINARD"</f>
        <v>DINARD</v>
      </c>
      <c r="E17" s="5" t="str">
        <f aca="false">"France"</f>
        <v>France</v>
      </c>
      <c r="F17" s="5" t="str">
        <f aca="false">"MYSTIC"</f>
        <v>MYSTIC</v>
      </c>
      <c r="G17" s="6" t="str">
        <f aca="false">"700"</f>
        <v>700</v>
      </c>
      <c r="H17" s="5" t="str">
        <f aca="false">"BERGEAT"</f>
        <v>BERGEAT</v>
      </c>
      <c r="I17" s="5" t="str">
        <f aca="false">"MARIE AGNÈS "</f>
        <v>MARIE AGNÈS </v>
      </c>
    </row>
    <row r="18" customFormat="false" ht="14.25" hidden="false" customHeight="true" outlineLevel="0" collapsed="false">
      <c r="A18" s="5" t="str">
        <f aca="false">"26/01/2024 à 20:50"</f>
        <v>26/01/2024 à 20:50</v>
      </c>
      <c r="B18" s="5" t="str">
        <f aca="false">"Thuret"</f>
        <v>Thuret</v>
      </c>
      <c r="C18" s="5" t="str">
        <f aca="false">"Frédéric "</f>
        <v>Frédéric </v>
      </c>
      <c r="D18" s="5" t="str">
        <f aca="false">"Fouesnant"</f>
        <v>Fouesnant</v>
      </c>
      <c r="E18" s="5" t="str">
        <f aca="false">"France"</f>
        <v>France</v>
      </c>
      <c r="F18" s="5" t="str">
        <f aca="false">"Brini Gwen"</f>
        <v>Brini Gwen</v>
      </c>
      <c r="G18" s="6" t="str">
        <f aca="false">"LOVE"</f>
        <v>LOVE</v>
      </c>
      <c r="H18" s="5" t="str">
        <f aca="false">"Thuret"</f>
        <v>Thuret</v>
      </c>
      <c r="I18" s="5" t="str">
        <f aca="false">"Sophie"</f>
        <v>Sophie</v>
      </c>
    </row>
    <row r="19" customFormat="false" ht="14.25" hidden="false" customHeight="true" outlineLevel="0" collapsed="false">
      <c r="A19" s="5" t="str">
        <f aca="false">"26/01/2024 à 18:07"</f>
        <v>26/01/2024 à 18:07</v>
      </c>
      <c r="B19" s="5" t="str">
        <f aca="false">"TREMEAU"</f>
        <v>TREMEAU</v>
      </c>
      <c r="C19" s="5" t="str">
        <f aca="false">"Anne"</f>
        <v>Anne</v>
      </c>
      <c r="D19" s="5" t="str">
        <f aca="false">"ANNECY"</f>
        <v>ANNECY</v>
      </c>
      <c r="E19" s="5" t="str">
        <f aca="false">"France"</f>
        <v>France</v>
      </c>
      <c r="F19" s="5" t="str">
        <f aca="false">"GINKGO BILOBA"</f>
        <v>GINKGO BILOBA</v>
      </c>
      <c r="G19" s="6" t="str">
        <f aca="false">"LOVE"</f>
        <v>LOVE</v>
      </c>
      <c r="H19" s="5" t="str">
        <f aca="false">""</f>
        <v/>
      </c>
      <c r="I19" s="5" t="str">
        <f aca="false">""</f>
        <v/>
      </c>
    </row>
    <row r="20" customFormat="false" ht="14.25" hidden="false" customHeight="true" outlineLevel="0" collapsed="false">
      <c r="A20" s="5" t="str">
        <f aca="false">"26/01/2024 à 16:48"</f>
        <v>26/01/2024 à 16:48</v>
      </c>
      <c r="B20" s="5" t="str">
        <f aca="false">"de Ferrière "</f>
        <v>de Ferrière </v>
      </c>
      <c r="C20" s="5" t="str">
        <f aca="false">"Marc"</f>
        <v>Marc</v>
      </c>
      <c r="D20" s="5" t="str">
        <f aca="false">"Rennes"</f>
        <v>Rennes</v>
      </c>
      <c r="E20" s="5" t="str">
        <f aca="false">"France"</f>
        <v>France</v>
      </c>
      <c r="F20" s="5" t="str">
        <f aca="false">"Slainte Mhaith"</f>
        <v>Slainte Mhaith</v>
      </c>
      <c r="G20" s="6" t="str">
        <f aca="false">"OPEN"</f>
        <v>OPEN</v>
      </c>
      <c r="H20" s="5" t="str">
        <f aca="false">"Crenn"</f>
        <v>Crenn</v>
      </c>
      <c r="I20" s="5" t="str">
        <f aca="false">"Françoise "</f>
        <v>Françoise </v>
      </c>
    </row>
    <row r="21" customFormat="false" ht="14.25" hidden="false" customHeight="true" outlineLevel="0" collapsed="false">
      <c r="A21" s="5" t="str">
        <f aca="false">"26/01/2024 à 15:40"</f>
        <v>26/01/2024 à 15:40</v>
      </c>
      <c r="B21" s="5" t="str">
        <f aca="false">"Gérard  Michel TARDIVEAU"</f>
        <v>Gérard  Michel TARDIVEAU</v>
      </c>
      <c r="C21" s="5" t="str">
        <f aca="false">"Gérard "</f>
        <v>Gérard </v>
      </c>
      <c r="D21" s="5" t="str">
        <f aca="false">"la Forêt-Fouesnant"</f>
        <v>la Forêt-Fouesnant</v>
      </c>
      <c r="E21" s="5" t="str">
        <f aca="false">"France"</f>
        <v>France</v>
      </c>
      <c r="F21" s="5" t="str">
        <f aca="false">"Ruz Boutou"</f>
        <v>Ruz Boutou</v>
      </c>
      <c r="G21" s="6" t="str">
        <f aca="false">"LOVE"</f>
        <v>LOVE</v>
      </c>
      <c r="H21" s="5" t="str">
        <f aca="false">""</f>
        <v/>
      </c>
      <c r="I21" s="5" t="str">
        <f aca="false">""</f>
        <v/>
      </c>
    </row>
    <row r="22" customFormat="false" ht="14.25" hidden="false" customHeight="true" outlineLevel="0" collapsed="false">
      <c r="A22" s="5" t="str">
        <f aca="false">"22/01/2024 à 14:20"</f>
        <v>22/01/2024 à 14:20</v>
      </c>
      <c r="B22" s="5" t="str">
        <f aca="false">"RUIZ"</f>
        <v>RUIZ</v>
      </c>
      <c r="C22" s="5" t="str">
        <f aca="false">"JEAN FRANCOIS"</f>
        <v>JEAN FRANCOIS</v>
      </c>
      <c r="D22" s="5" t="str">
        <f aca="false">"Bagneux"</f>
        <v>Bagneux</v>
      </c>
      <c r="E22" s="5" t="str">
        <f aca="false">"France"</f>
        <v>France</v>
      </c>
      <c r="F22" s="5" t="str">
        <f aca="false">"Deucalion"</f>
        <v>Deucalion</v>
      </c>
      <c r="G22" s="6" t="str">
        <f aca="false">"LOVE"</f>
        <v>LOVE</v>
      </c>
      <c r="H22" s="5" t="str">
        <f aca="false">"RUIZ"</f>
        <v>RUIZ</v>
      </c>
      <c r="I22" s="5" t="str">
        <f aca="false">"JEAN FRANCOIS"</f>
        <v>JEAN FRANCOIS</v>
      </c>
    </row>
    <row r="23" customFormat="false" ht="14.25" hidden="false" customHeight="true" outlineLevel="0" collapsed="false">
      <c r="A23" s="5" t="str">
        <f aca="false">"18/01/2024 à 14:59"</f>
        <v>18/01/2024 à 14:59</v>
      </c>
      <c r="B23" s="5" t="str">
        <f aca="false">"LE HUEROU"</f>
        <v>LE HUEROU</v>
      </c>
      <c r="C23" s="5" t="str">
        <f aca="false">"Christian"</f>
        <v>Christian</v>
      </c>
      <c r="D23" s="5" t="str">
        <f aca="false">"SAINTE GENEVIEVE DES BOIS"</f>
        <v>SAINTE GENEVIEVE DES BOIS</v>
      </c>
      <c r="E23" s="5" t="str">
        <f aca="false">"France"</f>
        <v>France</v>
      </c>
      <c r="F23" s="5" t="str">
        <f aca="false">"TOCADE II"</f>
        <v>TOCADE II</v>
      </c>
      <c r="G23" s="6" t="str">
        <f aca="false">"LOVE"</f>
        <v>LOVE</v>
      </c>
      <c r="H23" s="5" t="str">
        <f aca="false">""</f>
        <v/>
      </c>
      <c r="I23" s="5" t="str">
        <f aca="false">""</f>
        <v/>
      </c>
    </row>
    <row r="24" customFormat="false" ht="14.25" hidden="false" customHeight="true" outlineLevel="0" collapsed="false">
      <c r="A24" s="5" t="str">
        <f aca="false">"17/01/2024 à 17:11"</f>
        <v>17/01/2024 à 17:11</v>
      </c>
      <c r="B24" s="5" t="str">
        <f aca="false">"Zuberbuhler"</f>
        <v>Zuberbuhler</v>
      </c>
      <c r="C24" s="5" t="str">
        <f aca="false">"Gilles"</f>
        <v>Gilles</v>
      </c>
      <c r="D24" s="5" t="str">
        <f aca="false">"LA ROCHELLE"</f>
        <v>LA ROCHELLE</v>
      </c>
      <c r="E24" s="5" t="str">
        <f aca="false">"France"</f>
        <v>France</v>
      </c>
      <c r="F24" s="5" t="str">
        <f aca="false">"Sixty Blue"</f>
        <v>Sixty Blue</v>
      </c>
      <c r="G24" s="6" t="str">
        <f aca="false">"700"</f>
        <v>700</v>
      </c>
      <c r="H24" s="5" t="str">
        <f aca="false">"Catherine Zuberbuhler"</f>
        <v>Catherine Zuberbuhler</v>
      </c>
      <c r="I24" s="5" t="str">
        <f aca="false">""</f>
        <v/>
      </c>
    </row>
    <row r="25" customFormat="false" ht="14.25" hidden="false" customHeight="true" outlineLevel="0" collapsed="false">
      <c r="A25" s="5" t="str">
        <f aca="false">"15/01/2024 à 08:04"</f>
        <v>15/01/2024 à 08:04</v>
      </c>
      <c r="B25" s="5" t="str">
        <f aca="false">"Clerc"</f>
        <v>Clerc</v>
      </c>
      <c r="C25" s="5" t="str">
        <f aca="false">"Patrice"</f>
        <v>Patrice</v>
      </c>
      <c r="D25" s="5" t="str">
        <f aca="false">"Nice"</f>
        <v>Nice</v>
      </c>
      <c r="E25" s="5" t="str">
        <f aca="false">"France"</f>
        <v>France</v>
      </c>
      <c r="F25" s="5" t="str">
        <f aca="false">"De temps en temps"</f>
        <v>De temps en temps</v>
      </c>
      <c r="G25" s="6" t="str">
        <f aca="false">"360"</f>
        <v>360</v>
      </c>
      <c r="H25" s="5" t="str">
        <f aca="false">""</f>
        <v/>
      </c>
      <c r="I25" s="5" t="str">
        <f aca="false">""</f>
        <v/>
      </c>
    </row>
    <row r="26" customFormat="false" ht="14.25" hidden="false" customHeight="true" outlineLevel="0" collapsed="false">
      <c r="A26" s="5" t="str">
        <f aca="false">"10/01/2024 à 16:51"</f>
        <v>10/01/2024 à 16:51</v>
      </c>
      <c r="B26" s="5" t="str">
        <f aca="false">"TOULHOAT"</f>
        <v>TOULHOAT</v>
      </c>
      <c r="C26" s="5" t="str">
        <f aca="false">"Hervé"</f>
        <v>Hervé</v>
      </c>
      <c r="D26" s="5" t="str">
        <f aca="false">"FOUESNANT"</f>
        <v>FOUESNANT</v>
      </c>
      <c r="E26" s="5" t="str">
        <f aca="false">"France"</f>
        <v>France</v>
      </c>
      <c r="F26" s="5" t="str">
        <f aca="false">"TERENEZ III"</f>
        <v>TERENEZ III</v>
      </c>
      <c r="G26" s="6" t="str">
        <f aca="false">"LOVE"</f>
        <v>LOVE</v>
      </c>
      <c r="H26" s="5" t="str">
        <f aca="false">"TOULHOAT"</f>
        <v>TOULHOAT</v>
      </c>
      <c r="I26" s="5" t="str">
        <f aca="false">"Viviane"</f>
        <v>Viviane</v>
      </c>
    </row>
    <row r="27" customFormat="false" ht="14.25" hidden="false" customHeight="true" outlineLevel="0" collapsed="false">
      <c r="A27" s="5" t="str">
        <f aca="false">"10/01/2024 à 12:17"</f>
        <v>10/01/2024 à 12:17</v>
      </c>
      <c r="B27" s="5" t="str">
        <f aca="false">"LE GROUMELLEC"</f>
        <v>LE GROUMELLEC</v>
      </c>
      <c r="C27" s="5" t="str">
        <f aca="false">"Xavier"</f>
        <v>Xavier</v>
      </c>
      <c r="D27" s="5" t="str">
        <f aca="false">"BACHY"</f>
        <v>BACHY</v>
      </c>
      <c r="E27" s="5" t="str">
        <f aca="false">"France"</f>
        <v>France</v>
      </c>
      <c r="F27" s="5" t="str">
        <f aca="false">"Numéro 5"</f>
        <v>Numéro 5</v>
      </c>
      <c r="G27" s="6" t="str">
        <f aca="false">"700"</f>
        <v>700</v>
      </c>
      <c r="H27" s="5" t="str">
        <f aca="false">"Mederic"</f>
        <v>Mederic</v>
      </c>
      <c r="I27" s="5" t="str">
        <f aca="false">"Christine"</f>
        <v>Christine</v>
      </c>
    </row>
    <row r="28" customFormat="false" ht="14.25" hidden="false" customHeight="true" outlineLevel="0" collapsed="false">
      <c r="A28" s="5" t="str">
        <f aca="false">"10/01/2024 à 11:43"</f>
        <v>10/01/2024 à 11:43</v>
      </c>
      <c r="B28" s="5" t="str">
        <f aca="false">"COURTAY"</f>
        <v>COURTAY</v>
      </c>
      <c r="C28" s="5" t="str">
        <f aca="false">"Charles"</f>
        <v>Charles</v>
      </c>
      <c r="D28" s="5" t="str">
        <f aca="false">"Levallois-Perret"</f>
        <v>Levallois-Perret</v>
      </c>
      <c r="E28" s="5" t="str">
        <f aca="false">"France"</f>
        <v>France</v>
      </c>
      <c r="F28" s="5" t="str">
        <f aca="false">"AIGRETTE"</f>
        <v>AIGRETTE</v>
      </c>
      <c r="G28" s="6" t="str">
        <f aca="false">"700"</f>
        <v>700</v>
      </c>
      <c r="H28" s="5" t="str">
        <f aca="false">"COURTAY "</f>
        <v>COURTAY </v>
      </c>
      <c r="I28" s="5" t="str">
        <f aca="false">"Elisabeth"</f>
        <v>Elisabeth</v>
      </c>
    </row>
    <row r="29" customFormat="false" ht="14.25" hidden="false" customHeight="true" outlineLevel="0" collapsed="false">
      <c r="A29" s="5" t="str">
        <f aca="false">"09/01/2024 à 15:54"</f>
        <v>09/01/2024 à 15:54</v>
      </c>
      <c r="B29" s="5" t="str">
        <f aca="false">"de Courcel"</f>
        <v>de Courcel</v>
      </c>
      <c r="C29" s="5" t="str">
        <f aca="false">"Nicolas"</f>
        <v>Nicolas</v>
      </c>
      <c r="D29" s="5" t="str">
        <f aca="false">"Blanquefort"</f>
        <v>Blanquefort</v>
      </c>
      <c r="E29" s="5" t="str">
        <f aca="false">"France"</f>
        <v>France</v>
      </c>
      <c r="F29" s="5" t="str">
        <f aca="false">"O²"</f>
        <v>O²</v>
      </c>
      <c r="G29" s="6" t="str">
        <f aca="false">"700"</f>
        <v>700</v>
      </c>
      <c r="H29" s="5" t="str">
        <f aca="false">""</f>
        <v/>
      </c>
      <c r="I29" s="5" t="str">
        <f aca="false">""</f>
        <v/>
      </c>
    </row>
    <row r="30" customFormat="false" ht="14.25" hidden="false" customHeight="true" outlineLevel="0" collapsed="false">
      <c r="A30" s="5" t="str">
        <f aca="false">"09/01/2024 à 11:43"</f>
        <v>09/01/2024 à 11:43</v>
      </c>
      <c r="B30" s="5" t="str">
        <f aca="false">"JANVIER"</f>
        <v>JANVIER</v>
      </c>
      <c r="C30" s="5" t="str">
        <f aca="false">"PASCAL"</f>
        <v>PASCAL</v>
      </c>
      <c r="D30" s="5" t="str">
        <f aca="false">"QUIBERON"</f>
        <v>QUIBERON</v>
      </c>
      <c r="E30" s="5" t="str">
        <f aca="false">"France"</f>
        <v>France</v>
      </c>
      <c r="F30" s="5" t="str">
        <f aca="false">"BIGARZH"</f>
        <v>BIGARZH</v>
      </c>
      <c r="G30" s="6" t="str">
        <f aca="false">"LOVE"</f>
        <v>LOVE</v>
      </c>
      <c r="H30" s="5" t="str">
        <f aca="false">"JANVIER"</f>
        <v>JANVIER</v>
      </c>
      <c r="I30" s="5" t="str">
        <f aca="false">"CHRISTIANE "</f>
        <v>CHRISTIANE </v>
      </c>
    </row>
    <row r="31" customFormat="false" ht="14.25" hidden="false" customHeight="true" outlineLevel="0" collapsed="false">
      <c r="A31" s="5" t="str">
        <f aca="false">"09/01/2024 à 10:27"</f>
        <v>09/01/2024 à 10:27</v>
      </c>
      <c r="B31" s="5" t="str">
        <f aca="false">"GARNIER"</f>
        <v>GARNIER</v>
      </c>
      <c r="C31" s="5" t="str">
        <f aca="false">"Daniel"</f>
        <v>Daniel</v>
      </c>
      <c r="D31" s="5" t="str">
        <f aca="false">"PLOMELIN"</f>
        <v>PLOMELIN</v>
      </c>
      <c r="E31" s="5" t="str">
        <f aca="false">"France"</f>
        <v>France</v>
      </c>
      <c r="F31" s="5" t="str">
        <f aca="false">"GWENNILI"</f>
        <v>GWENNILI</v>
      </c>
      <c r="G31" s="6" t="str">
        <f aca="false">"LOVE"</f>
        <v>LOVE</v>
      </c>
      <c r="H31" s="5" t="str">
        <f aca="false">"PRADON"</f>
        <v>PRADON</v>
      </c>
      <c r="I31" s="5" t="str">
        <f aca="false">"Annabel"</f>
        <v>Annabel</v>
      </c>
    </row>
    <row r="32" customFormat="false" ht="14.25" hidden="false" customHeight="true" outlineLevel="0" collapsed="false">
      <c r="A32" s="5" t="str">
        <f aca="false">"09/01/2024 à 09:41"</f>
        <v>09/01/2024 à 09:41</v>
      </c>
      <c r="B32" s="5" t="str">
        <f aca="false">"Demonchy"</f>
        <v>Demonchy</v>
      </c>
      <c r="C32" s="5" t="str">
        <f aca="false">"Philippe"</f>
        <v>Philippe</v>
      </c>
      <c r="D32" s="5" t="str">
        <f aca="false">"Marcq en Baroeul"</f>
        <v>Marcq en Baroeul</v>
      </c>
      <c r="E32" s="5" t="str">
        <f aca="false">"France"</f>
        <v>France</v>
      </c>
      <c r="F32" s="5" t="str">
        <f aca="false">"Claire de Mer"</f>
        <v>Claire de Mer</v>
      </c>
      <c r="G32" s="6" t="str">
        <f aca="false">"LOVE"</f>
        <v>LOVE</v>
      </c>
      <c r="H32" s="5" t="str">
        <f aca="false">""</f>
        <v/>
      </c>
      <c r="I32" s="5" t="str">
        <f aca="false">""</f>
        <v/>
      </c>
    </row>
    <row r="33" customFormat="false" ht="14.25" hidden="false" customHeight="true" outlineLevel="0" collapsed="false">
      <c r="A33" s="5" t="str">
        <f aca="false">"27/12/2023 à 16:24"</f>
        <v>27/12/2023 à 16:24</v>
      </c>
      <c r="B33" s="5" t="str">
        <f aca="false">"PRODHOMME"</f>
        <v>PRODHOMME</v>
      </c>
      <c r="C33" s="5" t="str">
        <f aca="false">"Hervé"</f>
        <v>Hervé</v>
      </c>
      <c r="D33" s="5" t="str">
        <f aca="false">"PLOUDANIEL"</f>
        <v>PLOUDANIEL</v>
      </c>
      <c r="E33" s="5" t="str">
        <f aca="false">"France"</f>
        <v>France</v>
      </c>
      <c r="F33" s="5" t="str">
        <f aca="false">"CHOPIN"</f>
        <v>CHOPIN</v>
      </c>
      <c r="G33" s="6" t="str">
        <f aca="false">"LOVE"</f>
        <v>LOVE</v>
      </c>
      <c r="H33" s="5" t="str">
        <f aca="false">"PRODHOMME"</f>
        <v>PRODHOMME</v>
      </c>
      <c r="I33" s="5" t="str">
        <f aca="false">"Anne Claire"</f>
        <v>Anne Claire</v>
      </c>
    </row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2025-01-09T17:43:14Z</dcterms:created>
  <dc:creator>EURO-INFORMATION - Européenne de Traitement de l'Information</dc:creator>
  <dc:description/>
  <dc:language>fr-FR</dc:language>
  <cp:lastModifiedBy/>
  <dcterms:modified xsi:type="dcterms:W3CDTF">2025-01-09T19:01:54Z</dcterms:modified>
  <cp:revision>2</cp:revision>
  <dc:subject/>
  <dc:title/>
</cp:coreProperties>
</file>